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Bao Chau\công khai\2. Cong khai Du toan 2022 - Quyet toan 2020 - 2021\Quyet toan 2020\"/>
    </mc:Choice>
  </mc:AlternateContent>
  <bookViews>
    <workbookView xWindow="0" yWindow="0" windowWidth="20490" windowHeight="766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E10" i="1" l="1"/>
  <c r="E11" i="1"/>
  <c r="E13" i="1"/>
  <c r="E14" i="1"/>
  <c r="E20" i="1"/>
  <c r="E21" i="1"/>
  <c r="E22" i="1"/>
  <c r="E23" i="1"/>
  <c r="E24" i="1"/>
  <c r="E25" i="1"/>
  <c r="E27" i="1"/>
  <c r="E29" i="1"/>
  <c r="E30" i="1"/>
  <c r="E35" i="1"/>
  <c r="D34" i="1" l="1"/>
  <c r="C34" i="1"/>
  <c r="D31" i="1"/>
  <c r="C31" i="1"/>
  <c r="C19" i="1"/>
  <c r="C26" i="1"/>
  <c r="D26" i="1"/>
  <c r="D12" i="1"/>
  <c r="C12" i="1"/>
  <c r="D9" i="1"/>
  <c r="C9" i="1"/>
  <c r="E26" i="1" l="1"/>
  <c r="E19" i="1"/>
  <c r="E12" i="1"/>
  <c r="E34" i="1"/>
  <c r="E9" i="1"/>
  <c r="E8" i="1"/>
  <c r="C18" i="1"/>
  <c r="A28" i="1"/>
  <c r="A12" i="1"/>
  <c r="A15" i="1" s="1"/>
  <c r="A16" i="1" s="1"/>
  <c r="A17" i="1" s="1"/>
  <c r="E18" i="1" l="1"/>
</calcChain>
</file>

<file path=xl/sharedStrings.xml><?xml version="1.0" encoding="utf-8"?>
<sst xmlns="http://schemas.openxmlformats.org/spreadsheetml/2006/main" count="58" uniqueCount="51">
  <si>
    <t>Đơn vị: Triệu đồng</t>
  </si>
  <si>
    <t>STT</t>
  </si>
  <si>
    <t>NỘI DUNG</t>
  </si>
  <si>
    <t>A</t>
  </si>
  <si>
    <t>B</t>
  </si>
  <si>
    <t>TỔNG NGUỒN THU NSĐP</t>
  </si>
  <si>
    <t>I</t>
  </si>
  <si>
    <t>Thu NSĐP hưởng 100%</t>
  </si>
  <si>
    <t>Thu NSĐP hưởng từ các khoản thu phân chia</t>
  </si>
  <si>
    <t>II</t>
  </si>
  <si>
    <t>Thu bổ sung từ NSTW</t>
  </si>
  <si>
    <t>Thu bổ sung có mục tiêu</t>
  </si>
  <si>
    <t>III</t>
  </si>
  <si>
    <t>Thu từ quỹ dự trữ tài chính</t>
  </si>
  <si>
    <t>Thu kết dư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</si>
  <si>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</si>
  <si>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</si>
  <si>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</si>
  <si>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</si>
  <si>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</si>
  <si>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</si>
  <si>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</si>
  <si>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Chi tạo nguồn, điều chỉnh tiền lương</t>
  </si>
  <si>
    <t>Chi các chương trình mục tiêu</t>
  </si>
  <si>
    <t>Chi các chương trình mục tiêu quốc gia</t>
  </si>
  <si>
    <t>Chi các chương trình mục tiêu, nhiệm vụ</t>
  </si>
  <si>
    <t>Chi chuyển nguồn sang năm sau</t>
  </si>
  <si>
    <t>C</t>
  </si>
  <si>
    <t>D</t>
  </si>
  <si>
    <t>CHI TRẢ NỢ GỐC CỦA NSĐP</t>
  </si>
  <si>
    <t>Từ nguồn vay để trả nợ gốc</t>
  </si>
  <si>
    <t>Từ nguồn bội thu, tăng thu, tiết kiệm chi, kết dư ngân sách cấp tỉnh</t>
  </si>
  <si>
    <t>Đ</t>
  </si>
  <si>
    <t>TỔNG MỨC VAY CỦA NSĐP</t>
  </si>
  <si>
    <t>Vay để bù đắp bội chi</t>
  </si>
  <si>
    <t>Vay để trả nợ gốc</t>
  </si>
  <si>
    <t>-</t>
  </si>
  <si>
    <t xml:space="preserve">Thu bổ sung cân đối </t>
  </si>
  <si>
    <t>DỰ TOÁN</t>
  </si>
  <si>
    <t>Chi cân đối NSĐP</t>
  </si>
  <si>
    <t>Biểu số 62/CK-NSNN</t>
  </si>
  <si>
    <t>(Quyết toán đã được Hội đồng nhân dân phê chuẩn)</t>
  </si>
  <si>
    <t>QUYẾT TOÁN</t>
  </si>
  <si>
    <t>SO SÁNH
(%)</t>
  </si>
  <si>
    <t>Thu ngân sách địa phương được hưởng theo phân cấp</t>
  </si>
  <si>
    <t>BỘI CHI NSĐP/BỘI THU NSĐP/KẾT DƯ NSĐP</t>
  </si>
  <si>
    <t>E</t>
  </si>
  <si>
    <t>TỔNG MỨC DƯ NỢ VAY CUỐI NĂM CỦA NSĐP</t>
  </si>
  <si>
    <t>UBND TỈNH KHÁNH HÒA</t>
  </si>
  <si>
    <t>CÂN ĐỐI NGÂN SÁCH ĐỊA PHƯƠNG NĂM 2020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</si>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</sst>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18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i/>
      <sz val="11"/>
      <name val="Times New Roman"/>
      <family val="1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0" fillId="0" borderId="0"/>
    <xf numFmtId="0" fontId="11" fillId="0" borderId="0"/>
    <xf numFmtId="0" fontId="2" fillId="0" borderId="0"/>
    <xf numFmtId="0" fontId="17" fillId="0" borderId="0"/>
    <xf numFmtId="0" fontId="10" fillId="0" borderId="0"/>
    <xf numFmtId="0" fontId="15" fillId="0" borderId="0"/>
    <xf numFmtId="0" fontId="1" fillId="0" borderId="0"/>
  </cellStyleXfs>
  <cellXfs count="47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3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/>
    <xf numFmtId="0" fontId="3" fillId="0" borderId="2" xfId="0" quotePrefix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vertical="center" wrapText="1"/>
    </xf>
    <xf numFmtId="0" fontId="7" fillId="0" borderId="0" xfId="0" applyFont="1" applyFill="1"/>
    <xf numFmtId="0" fontId="13" fillId="0" borderId="1" xfId="0" applyFont="1" applyFill="1" applyBorder="1"/>
    <xf numFmtId="0" fontId="13" fillId="0" borderId="2" xfId="0" applyFont="1" applyFill="1" applyBorder="1"/>
    <xf numFmtId="0" fontId="3" fillId="0" borderId="2" xfId="0" applyFont="1" applyFill="1" applyBorder="1"/>
    <xf numFmtId="0" fontId="4" fillId="0" borderId="2" xfId="0" applyFont="1" applyFill="1" applyBorder="1"/>
    <xf numFmtId="0" fontId="4" fillId="0" borderId="2" xfId="0" applyFont="1" applyFill="1" applyBorder="1" applyAlignment="1">
      <alignment horizontal="left" wrapText="1"/>
    </xf>
    <xf numFmtId="0" fontId="6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3" fontId="8" fillId="0" borderId="2" xfId="0" applyNumberFormat="1" applyFont="1" applyFill="1" applyBorder="1"/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2" xfId="0" applyFont="1" applyFill="1" applyBorder="1" applyAlignment="1">
      <alignment horizontal="center" vertical="center"/>
    </xf>
    <xf numFmtId="0" fontId="12" fillId="0" borderId="2" xfId="0" applyFont="1" applyFill="1" applyBorder="1"/>
    <xf numFmtId="0" fontId="5" fillId="0" borderId="0" xfId="0" applyNumberFormat="1" applyFont="1" applyFill="1" applyBorder="1" applyAlignment="1">
      <alignment vertical="center" wrapText="1"/>
    </xf>
    <xf numFmtId="0" fontId="8" fillId="0" borderId="0" xfId="0" applyFont="1" applyFill="1" applyBorder="1"/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wrapText="1"/>
    </xf>
    <xf numFmtId="0" fontId="12" fillId="0" borderId="5" xfId="0" applyFont="1" applyFill="1" applyBorder="1" applyAlignment="1">
      <alignment horizontal="center"/>
    </xf>
    <xf numFmtId="0" fontId="12" fillId="0" borderId="5" xfId="0" applyFont="1" applyFill="1" applyBorder="1"/>
    <xf numFmtId="3" fontId="6" fillId="0" borderId="2" xfId="0" applyNumberFormat="1" applyFont="1" applyFill="1" applyBorder="1"/>
    <xf numFmtId="4" fontId="6" fillId="0" borderId="1" xfId="0" applyNumberFormat="1" applyFont="1" applyFill="1" applyBorder="1"/>
    <xf numFmtId="4" fontId="8" fillId="0" borderId="2" xfId="0" applyNumberFormat="1" applyFont="1" applyFill="1" applyBorder="1"/>
    <xf numFmtId="4" fontId="6" fillId="0" borderId="2" xfId="0" applyNumberFormat="1" applyFont="1" applyFill="1" applyBorder="1"/>
    <xf numFmtId="3" fontId="8" fillId="0" borderId="4" xfId="0" applyNumberFormat="1" applyFont="1" applyFill="1" applyBorder="1"/>
    <xf numFmtId="4" fontId="8" fillId="0" borderId="4" xfId="0" applyNumberFormat="1" applyFont="1" applyFill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right"/>
    </xf>
    <xf numFmtId="0" fontId="4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topLeftCell="A7" workbookViewId="0">
      <selection activeCell="G11" sqref="G11"/>
    </sheetView>
  </sheetViews>
  <sheetFormatPr defaultColWidth="12.85546875" defaultRowHeight="15.75"/>
  <cols>
    <col min="1" max="1" width="7.28515625" style="4" customWidth="1"/>
    <col min="2" max="2" width="66.7109375" style="4" customWidth="1"/>
    <col min="3" max="5" width="18.5703125" style="4" customWidth="1"/>
    <col min="6" max="16384" width="12.85546875" style="4"/>
  </cols>
  <sheetData>
    <row r="1" spans="1:8" ht="21" customHeight="1">
      <c r="A1" s="1" t="s">
        <v>48</v>
      </c>
      <c r="B1" s="1"/>
      <c r="C1" s="1"/>
      <c r="D1" s="41" t="s">
        <v>40</v>
      </c>
      <c r="E1" s="42"/>
      <c r="F1" s="1"/>
    </row>
    <row r="2" spans="1:8" ht="18.75">
      <c r="A2" s="5"/>
      <c r="B2" s="5"/>
      <c r="C2" s="3"/>
      <c r="D2" s="3"/>
      <c r="E2" s="3"/>
    </row>
    <row r="3" spans="1:8" ht="21" customHeight="1">
      <c r="A3" s="2" t="s">
        <v>49</v>
      </c>
      <c r="B3" s="22"/>
      <c r="C3" s="23"/>
      <c r="D3" s="23"/>
      <c r="E3" s="23"/>
    </row>
    <row r="4" spans="1:8" ht="21" customHeight="1">
      <c r="A4" s="43" t="s">
        <v>41</v>
      </c>
      <c r="B4" s="43"/>
      <c r="C4" s="43"/>
      <c r="D4" s="43"/>
      <c r="E4" s="43"/>
      <c r="F4" s="29"/>
      <c r="G4" s="29"/>
      <c r="H4" s="29"/>
    </row>
    <row r="5" spans="1:8" ht="19.5" customHeight="1">
      <c r="A5" s="6"/>
      <c r="B5" s="6"/>
      <c r="C5" s="30"/>
      <c r="D5" s="44" t="s">
        <v>0</v>
      </c>
      <c r="E5" s="44"/>
    </row>
    <row r="6" spans="1:8">
      <c r="A6" s="45" t="s">
        <v>1</v>
      </c>
      <c r="B6" s="45" t="s">
        <v>2</v>
      </c>
      <c r="C6" s="45" t="s">
        <v>38</v>
      </c>
      <c r="D6" s="45" t="s">
        <v>42</v>
      </c>
      <c r="E6" s="45" t="s">
        <v>43</v>
      </c>
    </row>
    <row r="7" spans="1:8">
      <c r="A7" s="46"/>
      <c r="B7" s="46"/>
      <c r="C7" s="46"/>
      <c r="D7" s="46"/>
      <c r="E7" s="46"/>
    </row>
    <row r="8" spans="1:8" s="7" customFormat="1" ht="19.5" customHeight="1">
      <c r="A8" s="8" t="s">
        <v>3</v>
      </c>
      <c r="B8" s="17" t="s">
        <v>5</v>
      </c>
      <c r="C8" s="35">
        <v>12607130</v>
      </c>
      <c r="D8" s="35">
        <v>18995717</v>
      </c>
      <c r="E8" s="36">
        <f>D8/C8*100</f>
        <v>150.67439615519154</v>
      </c>
      <c r="F8" s="7" t="s">
        <v>50</v>
      </c>
      <c r="G8" s="7" t="s">
        <v>50</v>
      </c>
      <c r="H8" s="7" t="s">
        <v>50</v>
      </c>
    </row>
    <row r="9" spans="1:8" s="7" customFormat="1" ht="19.5" customHeight="1">
      <c r="A9" s="10">
        <v>1</v>
      </c>
      <c r="B9" s="19" t="s">
        <v>44</v>
      </c>
      <c r="C9" s="24">
        <f>C10+C11</f>
        <v>11010132</v>
      </c>
      <c r="D9" s="24">
        <f>D10+D11</f>
        <v>8550173</v>
      </c>
      <c r="E9" s="37">
        <f t="shared" ref="E9:E35" si="0">D9/C9*100</f>
        <v>77.657316006747237</v>
      </c>
    </row>
    <row r="10" spans="1:8" s="7" customFormat="1" ht="19.5" customHeight="1">
      <c r="A10" s="10" t="s">
        <v>36</v>
      </c>
      <c r="B10" s="11" t="s">
        <v>7</v>
      </c>
      <c r="C10" s="24">
        <v>3089700</v>
      </c>
      <c r="D10" s="24">
        <v>2735154</v>
      </c>
      <c r="E10" s="37">
        <f t="shared" si="0"/>
        <v>88.524905330614629</v>
      </c>
    </row>
    <row r="11" spans="1:8" s="7" customFormat="1" ht="19.5" customHeight="1">
      <c r="A11" s="10" t="s">
        <v>36</v>
      </c>
      <c r="B11" s="11" t="s">
        <v>8</v>
      </c>
      <c r="C11" s="24">
        <v>7920432</v>
      </c>
      <c r="D11" s="24">
        <v>5815019</v>
      </c>
      <c r="E11" s="37">
        <f t="shared" si="0"/>
        <v>73.417952455118609</v>
      </c>
    </row>
    <row r="12" spans="1:8" s="16" customFormat="1" ht="19.5" customHeight="1">
      <c r="A12" s="10">
        <f>A9+1</f>
        <v>2</v>
      </c>
      <c r="B12" s="19" t="s">
        <v>10</v>
      </c>
      <c r="C12" s="24">
        <f>C13+C14</f>
        <v>958893</v>
      </c>
      <c r="D12" s="24">
        <f>D13+D14</f>
        <v>1030216</v>
      </c>
      <c r="E12" s="37">
        <f t="shared" si="0"/>
        <v>107.43805617519368</v>
      </c>
    </row>
    <row r="13" spans="1:8" s="7" customFormat="1" ht="19.5" customHeight="1">
      <c r="A13" s="12" t="s">
        <v>36</v>
      </c>
      <c r="B13" s="19" t="s">
        <v>37</v>
      </c>
      <c r="C13" s="24">
        <v>631193</v>
      </c>
      <c r="D13" s="24">
        <v>944910</v>
      </c>
      <c r="E13" s="37">
        <f t="shared" si="0"/>
        <v>149.70223053804463</v>
      </c>
    </row>
    <row r="14" spans="1:8" s="7" customFormat="1" ht="19.5" customHeight="1">
      <c r="A14" s="12" t="s">
        <v>36</v>
      </c>
      <c r="B14" s="19" t="s">
        <v>11</v>
      </c>
      <c r="C14" s="24">
        <v>327700</v>
      </c>
      <c r="D14" s="24">
        <v>85306</v>
      </c>
      <c r="E14" s="37">
        <f t="shared" si="0"/>
        <v>26.031736344217272</v>
      </c>
    </row>
    <row r="15" spans="1:8" s="16" customFormat="1" ht="19.5" customHeight="1">
      <c r="A15" s="10">
        <f>A12+1</f>
        <v>3</v>
      </c>
      <c r="B15" s="19" t="s">
        <v>13</v>
      </c>
      <c r="C15" s="24"/>
      <c r="D15" s="24">
        <v>6920430</v>
      </c>
      <c r="E15" s="37"/>
    </row>
    <row r="16" spans="1:8" s="16" customFormat="1" ht="19.5" customHeight="1">
      <c r="A16" s="10">
        <f>A15+1</f>
        <v>4</v>
      </c>
      <c r="B16" s="19" t="s">
        <v>14</v>
      </c>
      <c r="C16" s="24"/>
      <c r="D16" s="24">
        <v>2167513</v>
      </c>
      <c r="E16" s="37"/>
    </row>
    <row r="17" spans="1:8" s="16" customFormat="1" ht="19.5" customHeight="1">
      <c r="A17" s="10">
        <f>A16+1</f>
        <v>5</v>
      </c>
      <c r="B17" s="19" t="s">
        <v>15</v>
      </c>
      <c r="C17" s="24"/>
      <c r="D17" s="24">
        <v>317968</v>
      </c>
      <c r="E17" s="37"/>
    </row>
    <row r="18" spans="1:8" s="7" customFormat="1" ht="19.5" customHeight="1">
      <c r="A18" s="9" t="s">
        <v>4</v>
      </c>
      <c r="B18" s="18" t="s">
        <v>16</v>
      </c>
      <c r="C18" s="35">
        <f>C19+C26+C29</f>
        <v>12908230</v>
      </c>
      <c r="D18" s="35">
        <v>17831715</v>
      </c>
      <c r="E18" s="38">
        <f>D18/C18*100</f>
        <v>138.14221624498481</v>
      </c>
      <c r="G18" s="7" t="s">
        <v>50</v>
      </c>
      <c r="H18" s="7" t="s">
        <v>50</v>
      </c>
    </row>
    <row r="19" spans="1:8" s="7" customFormat="1" ht="19.5" customHeight="1">
      <c r="A19" s="9" t="s">
        <v>6</v>
      </c>
      <c r="B19" s="20" t="s">
        <v>39</v>
      </c>
      <c r="C19" s="24">
        <f>SUM(C20:C25)</f>
        <v>12797310</v>
      </c>
      <c r="D19" s="24">
        <v>11795770</v>
      </c>
      <c r="E19" s="37">
        <f t="shared" si="0"/>
        <v>92.173824030206347</v>
      </c>
    </row>
    <row r="20" spans="1:8" s="7" customFormat="1" ht="19.5" customHeight="1">
      <c r="A20" s="10">
        <v>1</v>
      </c>
      <c r="B20" s="19" t="s">
        <v>17</v>
      </c>
      <c r="C20" s="24">
        <v>4511507</v>
      </c>
      <c r="D20" s="24">
        <v>4414205</v>
      </c>
      <c r="E20" s="37">
        <f t="shared" si="0"/>
        <v>97.843248386847236</v>
      </c>
    </row>
    <row r="21" spans="1:8" s="7" customFormat="1" ht="19.5" customHeight="1">
      <c r="A21" s="10">
        <v>2</v>
      </c>
      <c r="B21" s="19" t="s">
        <v>18</v>
      </c>
      <c r="C21" s="24">
        <v>7221116</v>
      </c>
      <c r="D21" s="24">
        <v>7048859</v>
      </c>
      <c r="E21" s="37">
        <f t="shared" si="0"/>
        <v>97.61453769749717</v>
      </c>
    </row>
    <row r="22" spans="1:8" s="7" customFormat="1" ht="19.5" customHeight="1">
      <c r="A22" s="10">
        <v>3</v>
      </c>
      <c r="B22" s="19" t="s">
        <v>19</v>
      </c>
      <c r="C22" s="24">
        <v>9150</v>
      </c>
      <c r="D22" s="24">
        <v>1884</v>
      </c>
      <c r="E22" s="37">
        <f t="shared" si="0"/>
        <v>20.590163934426229</v>
      </c>
    </row>
    <row r="23" spans="1:8" ht="19.5" customHeight="1">
      <c r="A23" s="10">
        <v>4</v>
      </c>
      <c r="B23" s="19" t="s">
        <v>20</v>
      </c>
      <c r="C23" s="24">
        <v>275250</v>
      </c>
      <c r="D23" s="24"/>
      <c r="E23" s="37">
        <f t="shared" si="0"/>
        <v>0</v>
      </c>
    </row>
    <row r="24" spans="1:8" ht="19.5" customHeight="1">
      <c r="A24" s="10">
        <v>5</v>
      </c>
      <c r="B24" s="19" t="s">
        <v>21</v>
      </c>
      <c r="C24" s="24">
        <v>1170</v>
      </c>
      <c r="D24" s="24">
        <v>1170</v>
      </c>
      <c r="E24" s="37">
        <f t="shared" si="0"/>
        <v>100</v>
      </c>
    </row>
    <row r="25" spans="1:8" ht="19.5" customHeight="1">
      <c r="A25" s="10">
        <v>6</v>
      </c>
      <c r="B25" s="19" t="s">
        <v>22</v>
      </c>
      <c r="C25" s="24">
        <v>779117</v>
      </c>
      <c r="D25" s="24"/>
      <c r="E25" s="37">
        <f t="shared" si="0"/>
        <v>0</v>
      </c>
    </row>
    <row r="26" spans="1:8" s="7" customFormat="1" ht="19.5" customHeight="1">
      <c r="A26" s="9" t="s">
        <v>9</v>
      </c>
      <c r="B26" s="20" t="s">
        <v>23</v>
      </c>
      <c r="C26" s="24">
        <f>SUM(C27:C28)</f>
        <v>70279</v>
      </c>
      <c r="D26" s="24">
        <f>SUM(D27:D28)</f>
        <v>121570</v>
      </c>
      <c r="E26" s="37">
        <f t="shared" si="0"/>
        <v>172.98197185503491</v>
      </c>
    </row>
    <row r="27" spans="1:8" s="7" customFormat="1" ht="19.5" customHeight="1">
      <c r="A27" s="10">
        <v>1</v>
      </c>
      <c r="B27" s="19" t="s">
        <v>24</v>
      </c>
      <c r="C27" s="24">
        <v>70279</v>
      </c>
      <c r="D27" s="24">
        <v>83794</v>
      </c>
      <c r="E27" s="37">
        <f t="shared" si="0"/>
        <v>119.23049559612402</v>
      </c>
    </row>
    <row r="28" spans="1:8" s="7" customFormat="1" ht="19.5" customHeight="1">
      <c r="A28" s="10">
        <f>A27+1</f>
        <v>2</v>
      </c>
      <c r="B28" s="19" t="s">
        <v>25</v>
      </c>
      <c r="C28" s="24"/>
      <c r="D28" s="24">
        <v>37776</v>
      </c>
      <c r="E28" s="37"/>
    </row>
    <row r="29" spans="1:8" s="7" customFormat="1" ht="19.5" customHeight="1">
      <c r="A29" s="9" t="s">
        <v>12</v>
      </c>
      <c r="B29" s="20" t="s">
        <v>26</v>
      </c>
      <c r="C29" s="24">
        <v>40641</v>
      </c>
      <c r="D29" s="24">
        <v>5914375</v>
      </c>
      <c r="E29" s="37">
        <f t="shared" si="0"/>
        <v>14552.730001722397</v>
      </c>
    </row>
    <row r="30" spans="1:8" ht="23.25" customHeight="1">
      <c r="A30" s="27" t="s">
        <v>27</v>
      </c>
      <c r="B30" s="31" t="s">
        <v>45</v>
      </c>
      <c r="C30" s="35">
        <v>-301100</v>
      </c>
      <c r="D30" s="35">
        <v>1164002</v>
      </c>
      <c r="E30" s="38">
        <f t="shared" si="0"/>
        <v>-386.58319495184321</v>
      </c>
    </row>
    <row r="31" spans="1:8" s="7" customFormat="1" ht="19.5" customHeight="1">
      <c r="A31" s="9" t="s">
        <v>28</v>
      </c>
      <c r="B31" s="32" t="s">
        <v>29</v>
      </c>
      <c r="C31" s="35">
        <f>C32+C33</f>
        <v>0</v>
      </c>
      <c r="D31" s="35">
        <f>D32+D33</f>
        <v>22004</v>
      </c>
      <c r="E31" s="38"/>
    </row>
    <row r="32" spans="1:8" s="7" customFormat="1" ht="19.5" customHeight="1">
      <c r="A32" s="14">
        <v>1</v>
      </c>
      <c r="B32" s="15" t="s">
        <v>30</v>
      </c>
      <c r="C32" s="24"/>
      <c r="D32" s="24"/>
      <c r="E32" s="37"/>
    </row>
    <row r="33" spans="1:5" s="7" customFormat="1" ht="18.75">
      <c r="A33" s="14">
        <v>2</v>
      </c>
      <c r="B33" s="15" t="s">
        <v>31</v>
      </c>
      <c r="C33" s="24"/>
      <c r="D33" s="24">
        <v>22004</v>
      </c>
      <c r="E33" s="37"/>
    </row>
    <row r="34" spans="1:5" s="7" customFormat="1" ht="19.5" customHeight="1">
      <c r="A34" s="9" t="s">
        <v>32</v>
      </c>
      <c r="B34" s="21" t="s">
        <v>33</v>
      </c>
      <c r="C34" s="35">
        <f>C35+C36</f>
        <v>301100</v>
      </c>
      <c r="D34" s="35">
        <f>D35+D36</f>
        <v>106105</v>
      </c>
      <c r="E34" s="38">
        <f t="shared" si="0"/>
        <v>35.239123214878774</v>
      </c>
    </row>
    <row r="35" spans="1:5" s="7" customFormat="1" ht="19.5" customHeight="1">
      <c r="A35" s="13">
        <v>1</v>
      </c>
      <c r="B35" s="28" t="s">
        <v>34</v>
      </c>
      <c r="C35" s="24">
        <v>301100</v>
      </c>
      <c r="D35" s="24">
        <v>106105</v>
      </c>
      <c r="E35" s="37">
        <f t="shared" si="0"/>
        <v>35.239123214878774</v>
      </c>
    </row>
    <row r="36" spans="1:5" s="7" customFormat="1" ht="19.5" customHeight="1">
      <c r="A36" s="33">
        <v>2</v>
      </c>
      <c r="B36" s="34" t="s">
        <v>35</v>
      </c>
      <c r="C36" s="24"/>
      <c r="D36" s="24"/>
      <c r="E36" s="37"/>
    </row>
    <row r="37" spans="1:5" s="7" customFormat="1" ht="19.5" customHeight="1">
      <c r="A37" s="25" t="s">
        <v>46</v>
      </c>
      <c r="B37" s="26" t="s">
        <v>47</v>
      </c>
      <c r="C37" s="39"/>
      <c r="D37" s="39"/>
      <c r="E37" s="40"/>
    </row>
    <row r="38" spans="1:5" ht="18.75">
      <c r="A38" s="16"/>
      <c r="B38" s="7"/>
      <c r="C38" s="7"/>
      <c r="D38" s="7"/>
    </row>
    <row r="39" spans="1:5" ht="18.75">
      <c r="A39" s="16"/>
    </row>
  </sheetData>
  <mergeCells count="8">
    <mergeCell ref="D1:E1"/>
    <mergeCell ref="A4:E4"/>
    <mergeCell ref="D5:E5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scale="6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853515-B8D2-4FAD-86CB-65E86A7455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D45BD5-5D44-4060-9D77-10C57B2C51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2021-12-23T03:57:21Z</cp:lastPrinted>
  <dcterms:created xsi:type="dcterms:W3CDTF">2018-08-22T07:49:45Z</dcterms:created>
  <dcterms:modified xsi:type="dcterms:W3CDTF">2021-12-28T07:14:56Z</dcterms:modified>
</cp:coreProperties>
</file>